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CONTRACT'!$A$1:$AK$40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<sst xmlns="http://schemas.openxmlformats.org/spreadsheetml/2006/main" count="140" uniqueCount="100">
  <si>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</si>
  <si>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</si>
  <si>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</si>
  <si>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</si>
  <si>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</si>
  <si>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</si>
  <si>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</si>
  <si>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</si>
  <si>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</si>
  <si>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</si>
  <si>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</si>
  <si>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</si>
  <si>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</si>
  <si>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</si>
  <si>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</si>
  <si>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</si>
  <si>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</si>
  <si>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</si>
  <si>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</si>
  <si>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</si>
  <si>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</si>
  <si>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</si>
  <si>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</si>
  <si>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</si>
  <si>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</si>
  <si>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</si>
  <si>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</si>
  <si>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</si>
  <si>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</si>
  <si>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</si>
  <si>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</si>
  <si>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</si>
  <si>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</si>
  <si>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</si>
  <si>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</si>
  <si>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</si>
  <si>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</si>
  <si>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</si>
  <si>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</si>
  <si>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</si>
  <si>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</si>
  <si>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</si>
  <si>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</si>
  <si>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</si>
  <si>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</si>
  <si>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</si>
  <si>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</si>
  <si>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</si>
  <si>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</si>
  <si>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</si>
  <si>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</si>
  <si>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</si>
  <si>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</si>
  <si>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</si>
  <si>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</si>
  <si>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</si>
  <si>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</si>
  <si>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</si>
  <si>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</si>
  <si>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</si>
  <si>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</si>
  <si>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</si>
  <si>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</si>
  <si>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</si>
  <si>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</si>
  <si>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</si>
  <si>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</si>
  <si>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</si>
  <si>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</si>
  <si>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</si>
  <si>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</si>
  <si>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</si>
  <si>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</si>
  <si>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</si>
  <si>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</si>
  <si>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</si>
  <si>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</si>
  <si>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</si>
  <si>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</si>
  <si>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</si>
  <si>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</si>
  <si>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</si>
  <si>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anexa 3</t>
  </si>
  <si>
    <t>MAI 2023 (VALIDAT)</t>
  </si>
  <si>
    <t>MONITORIZARE IUNIE 2023</t>
  </si>
  <si>
    <t>TOTAL TRIM.III 2023 CU MONITORIZARE</t>
  </si>
  <si>
    <t>IUNIE 2023 DUPA DIMINUARE (VALIDAT)</t>
  </si>
  <si>
    <t>MONITORIZARE IULIE 2023</t>
  </si>
  <si>
    <t>IUNIE 2023 (VALIDAT)</t>
  </si>
  <si>
    <t>IULIE 2023 (VALIDAT)</t>
  </si>
  <si>
    <t>AUGUST 2023 (VALIDAT)</t>
  </si>
  <si>
    <t>MONITORIZARE AUGUST 2023</t>
  </si>
  <si>
    <t>SEPTEMBRIE 2023  (VALIDAT)</t>
  </si>
  <si>
    <t>NOIEMBRIE 2023</t>
  </si>
  <si>
    <t>MONITORIZARE SEPTEMBRIE 2023</t>
  </si>
  <si>
    <t>TRIM.IV 2023 CU MONITORIZARE</t>
  </si>
  <si>
    <t xml:space="preserve">DECEMBRIE 2023 </t>
  </si>
  <si>
    <t>OCTOMBRIE 2023 (VALIDAT)</t>
  </si>
  <si>
    <t>MONITORIZARE OCTOMBRIE 2023</t>
  </si>
  <si>
    <t>DECEMBRIE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</si>
</sst>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0"/>
  <sheetViews>
    <sheetView tabSelected="1" zoomScaleSheetLayoutView="100" zoomScalePageLayoutView="0" workbookViewId="0" topLeftCell="A1">
      <pane xSplit="3" ySplit="5" topLeftCell="A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J11" sqref="AJ11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6" width="19.8515625" style="16" customWidth="1"/>
    <col min="27" max="27" width="21.00390625" style="16" customWidth="1"/>
    <col min="28" max="34" width="19.8515625" style="16" customWidth="1"/>
    <col min="35" max="35" width="22.28125" style="16" customWidth="1"/>
    <col min="36" max="36" width="21.421875" style="21" customWidth="1"/>
    <col min="37" max="37" width="22.7109375" style="16" customWidth="1"/>
    <col min="38" max="38" width="18.140625" style="28" customWidth="1"/>
    <col min="39" max="39" width="10.8515625" style="16" customWidth="1"/>
    <col min="40" max="40" width="12.7109375" style="16" customWidth="1"/>
    <col min="41" max="41" width="11.28125" style="16" customWidth="1"/>
    <col min="42" max="42" width="10.57421875" style="16" customWidth="1"/>
    <col min="43" max="16384" width="9.140625" style="16" customWidth="1"/>
  </cols>
  <sheetData>
    <row r="1" ht="18" customHeight="1"/>
    <row r="2" spans="1:38" s="20" customFormat="1" ht="25.5" customHeight="1">
      <c r="A2" s="30"/>
      <c r="B2" s="20" t="s">
        <v>55</v>
      </c>
      <c r="J2" s="20" t="s">
        <v>82</v>
      </c>
      <c r="AL2" s="37"/>
    </row>
    <row r="3" spans="1:38" s="20" customFormat="1" ht="22.5" customHeight="1">
      <c r="A3" s="30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L3" s="37"/>
    </row>
    <row r="4" spans="1:35" ht="23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8" s="27" customFormat="1" ht="93" customHeight="1">
      <c r="A5" s="5" t="s">
        <v>0</v>
      </c>
      <c r="B5" s="2" t="s">
        <v>1</v>
      </c>
      <c r="C5" s="18" t="s">
        <v>20</v>
      </c>
      <c r="D5" s="26" t="s">
        <v>62</v>
      </c>
      <c r="E5" s="26" t="s">
        <v>56</v>
      </c>
      <c r="F5" s="26" t="s">
        <v>63</v>
      </c>
      <c r="G5" s="26" t="s">
        <v>65</v>
      </c>
      <c r="H5" s="26" t="s">
        <v>60</v>
      </c>
      <c r="I5" s="26" t="s">
        <v>61</v>
      </c>
      <c r="J5" s="26" t="s">
        <v>52</v>
      </c>
      <c r="K5" s="26" t="s">
        <v>59</v>
      </c>
      <c r="L5" s="26" t="s">
        <v>68</v>
      </c>
      <c r="M5" s="26" t="s">
        <v>67</v>
      </c>
      <c r="N5" s="26" t="s">
        <v>83</v>
      </c>
      <c r="O5" s="26" t="s">
        <v>69</v>
      </c>
      <c r="P5" s="33" t="s">
        <v>88</v>
      </c>
      <c r="Q5" s="26" t="s">
        <v>78</v>
      </c>
      <c r="R5" s="26" t="s">
        <v>64</v>
      </c>
      <c r="S5" s="26" t="s">
        <v>66</v>
      </c>
      <c r="T5" s="33" t="s">
        <v>89</v>
      </c>
      <c r="U5" s="33" t="s">
        <v>84</v>
      </c>
      <c r="V5" s="33" t="s">
        <v>90</v>
      </c>
      <c r="W5" s="33" t="s">
        <v>87</v>
      </c>
      <c r="X5" s="33" t="s">
        <v>92</v>
      </c>
      <c r="Y5" s="33" t="s">
        <v>91</v>
      </c>
      <c r="Z5" s="33" t="s">
        <v>70</v>
      </c>
      <c r="AA5" s="33" t="s">
        <v>85</v>
      </c>
      <c r="AB5" s="33" t="s">
        <v>97</v>
      </c>
      <c r="AC5" s="33" t="s">
        <v>94</v>
      </c>
      <c r="AD5" s="33" t="s">
        <v>93</v>
      </c>
      <c r="AE5" s="33" t="s">
        <v>99</v>
      </c>
      <c r="AF5" s="33" t="s">
        <v>98</v>
      </c>
      <c r="AG5" s="26" t="s">
        <v>71</v>
      </c>
      <c r="AH5" s="26" t="s">
        <v>95</v>
      </c>
      <c r="AI5" s="26" t="s">
        <v>53</v>
      </c>
      <c r="AJ5" s="26" t="s">
        <v>57</v>
      </c>
      <c r="AK5" s="26" t="s">
        <v>58</v>
      </c>
      <c r="AL5" s="31"/>
    </row>
    <row r="6" spans="1:40" ht="55.5" customHeight="1">
      <c r="A6" s="15">
        <v>1</v>
      </c>
      <c r="B6" s="19" t="s">
        <v>79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275756.2</v>
      </c>
      <c r="Y6" s="23">
        <v>333634.42</v>
      </c>
      <c r="Z6" s="23">
        <f aca="true" t="shared" si="4" ref="Z6:Z34">X6+V6+T6</f>
        <v>754535.42</v>
      </c>
      <c r="AA6" s="23">
        <f aca="true" t="shared" si="5" ref="AA6:AA34">Z6+U6+W6+Y6</f>
        <v>1787773.9299999997</v>
      </c>
      <c r="AB6" s="23">
        <v>206651.43</v>
      </c>
      <c r="AC6" s="23">
        <v>420668.85</v>
      </c>
      <c r="AD6" s="23">
        <v>183190.94999999998</v>
      </c>
      <c r="AE6" s="23">
        <v>193788.02000000002</v>
      </c>
      <c r="AF6" s="23">
        <v>451372.37</v>
      </c>
      <c r="AG6" s="23">
        <f>+AE6+AD6+AB6</f>
        <v>583630.3999999999</v>
      </c>
      <c r="AH6" s="23">
        <f>AG6+AC6+AF6</f>
        <v>1455671.6199999999</v>
      </c>
      <c r="AI6" s="23">
        <f>AG6+Z6+R6+J6</f>
        <v>2574081.8899999997</v>
      </c>
      <c r="AJ6" s="23">
        <f>E6+H6+I6+M6+O6+Q6+U6+W6+Y6+AC6+AF6</f>
        <v>3461904.87</v>
      </c>
      <c r="AK6" s="23">
        <f>AI6+AJ6</f>
        <v>6035986.76</v>
      </c>
      <c r="AM6" s="28"/>
      <c r="AN6" s="28"/>
    </row>
    <row r="7" spans="1:40" ht="51" customHeight="1">
      <c r="A7" s="15">
        <v>1</v>
      </c>
      <c r="B7" s="19" t="s">
        <v>80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</v>
      </c>
      <c r="U7" s="23">
        <v>7138.38</v>
      </c>
      <c r="V7" s="23">
        <v>34377.16</v>
      </c>
      <c r="W7" s="23">
        <v>9067.26</v>
      </c>
      <c r="X7" s="23">
        <v>36531.85</v>
      </c>
      <c r="Y7" s="23">
        <v>13744.84</v>
      </c>
      <c r="Z7" s="23">
        <f t="shared" si="4"/>
        <v>107656.75</v>
      </c>
      <c r="AA7" s="23">
        <f t="shared" si="5"/>
        <v>137607.23</v>
      </c>
      <c r="AB7" s="23">
        <v>29098.17</v>
      </c>
      <c r="AC7" s="23">
        <v>16968.15</v>
      </c>
      <c r="AD7" s="23">
        <v>25754.17</v>
      </c>
      <c r="AE7" s="23">
        <v>27530.91</v>
      </c>
      <c r="AF7" s="23">
        <v>12265.83</v>
      </c>
      <c r="AG7" s="23">
        <f>+AE7+AD7+AB7</f>
        <v>82383.25</v>
      </c>
      <c r="AH7" s="23">
        <f>AG7+AC7+AF7</f>
        <v>111617.23</v>
      </c>
      <c r="AI7" s="23">
        <f>AG7+Z7+R7+J7</f>
        <v>397286.93</v>
      </c>
      <c r="AJ7" s="23">
        <f>E7+H7+I7+M7+O7+Q7+U7+W7+Y7+AC7+AF7</f>
        <v>113170.02999999998</v>
      </c>
      <c r="AK7" s="23">
        <f aca="true" t="shared" si="6" ref="AK7:AK34">AI7+AJ7</f>
        <v>510456.95999999996</v>
      </c>
      <c r="AM7" s="28"/>
      <c r="AN7" s="28"/>
    </row>
    <row r="8" spans="1:40" ht="48" customHeight="1">
      <c r="A8" s="15">
        <v>1</v>
      </c>
      <c r="B8" s="19" t="s">
        <v>81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32445.5</v>
      </c>
      <c r="Y8" s="23">
        <v>19776.56</v>
      </c>
      <c r="Z8" s="23">
        <f t="shared" si="4"/>
        <v>89506.48000000001</v>
      </c>
      <c r="AA8" s="23">
        <f t="shared" si="5"/>
        <v>153601.84</v>
      </c>
      <c r="AB8" s="23">
        <v>24280.28</v>
      </c>
      <c r="AC8" s="23">
        <v>32431.5</v>
      </c>
      <c r="AD8" s="23">
        <v>21497.28</v>
      </c>
      <c r="AE8" s="23">
        <v>22996.96</v>
      </c>
      <c r="AF8" s="23">
        <v>36595.72</v>
      </c>
      <c r="AG8" s="23">
        <f>+AE8+AD8+AB8</f>
        <v>68774.51999999999</v>
      </c>
      <c r="AH8" s="23">
        <f>AG8+AC8+AF8</f>
        <v>137801.74</v>
      </c>
      <c r="AI8" s="23">
        <f>AG8+Z8+R8+J8</f>
        <v>328471.73</v>
      </c>
      <c r="AJ8" s="23">
        <f>E8+H8+I8+M8+O8+Q8+U8+W8+Y8+AC8+AF8</f>
        <v>272844.70999999996</v>
      </c>
      <c r="AK8" s="23">
        <f t="shared" si="6"/>
        <v>601316.44</v>
      </c>
      <c r="AM8" s="28"/>
      <c r="AN8" s="28"/>
    </row>
    <row r="9" spans="1:39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50584</v>
      </c>
      <c r="U9" s="23">
        <v>0</v>
      </c>
      <c r="V9" s="23">
        <v>43246</v>
      </c>
      <c r="W9" s="23">
        <v>0</v>
      </c>
      <c r="X9" s="23">
        <v>52383</v>
      </c>
      <c r="Y9" s="23">
        <v>0</v>
      </c>
      <c r="Z9" s="23">
        <f t="shared" si="4"/>
        <v>146213</v>
      </c>
      <c r="AA9" s="23">
        <f t="shared" si="5"/>
        <v>146213</v>
      </c>
      <c r="AB9" s="23">
        <v>46320</v>
      </c>
      <c r="AC9" s="23">
        <v>0</v>
      </c>
      <c r="AD9" s="23">
        <v>41220.51</v>
      </c>
      <c r="AE9" s="23">
        <v>44148.49</v>
      </c>
      <c r="AF9" s="23">
        <v>0</v>
      </c>
      <c r="AG9" s="23">
        <f>+AE9+AD9+AB9</f>
        <v>131689</v>
      </c>
      <c r="AH9" s="23">
        <f>AG9+AC9+AF9</f>
        <v>131689</v>
      </c>
      <c r="AI9" s="23">
        <f>AG9+Z9+R9+J9</f>
        <v>463752</v>
      </c>
      <c r="AJ9" s="23">
        <f>E9+H9+I9+M9+O9+Q9+U9+W9+Y9+AC9+AF9</f>
        <v>0</v>
      </c>
      <c r="AK9" s="23">
        <f t="shared" si="6"/>
        <v>463752</v>
      </c>
      <c r="AM9" s="28"/>
    </row>
    <row r="10" spans="1:40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227198.31</v>
      </c>
      <c r="Y10" s="23">
        <v>299940.73</v>
      </c>
      <c r="Z10" s="23">
        <f t="shared" si="4"/>
        <v>633587.4099999999</v>
      </c>
      <c r="AA10" s="23">
        <f t="shared" si="5"/>
        <v>1625757.92</v>
      </c>
      <c r="AB10" s="23">
        <v>171544.63</v>
      </c>
      <c r="AC10" s="23">
        <v>312961.17</v>
      </c>
      <c r="AD10" s="23">
        <v>151844.75</v>
      </c>
      <c r="AE10" s="23">
        <v>162431.93</v>
      </c>
      <c r="AF10" s="23">
        <v>384269.13</v>
      </c>
      <c r="AG10" s="23">
        <f>+AE10+AD10+AB10</f>
        <v>485821.31</v>
      </c>
      <c r="AH10" s="23">
        <f>AG10+AC10+AF10</f>
        <v>1183051.6099999999</v>
      </c>
      <c r="AI10" s="23">
        <f>AG10+Z10+R10+J10</f>
        <v>2388103.0300000003</v>
      </c>
      <c r="AJ10" s="23">
        <f>E10+H10+I10+M10+O10+Q10+U10+W10+Y10+AC10+AF10</f>
        <v>3622258.55</v>
      </c>
      <c r="AK10" s="23">
        <f t="shared" si="6"/>
        <v>6010361.58</v>
      </c>
      <c r="AM10" s="28"/>
      <c r="AN10" s="28"/>
    </row>
    <row r="11" spans="1:40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7020.9</v>
      </c>
      <c r="U11" s="23">
        <v>0</v>
      </c>
      <c r="V11" s="23">
        <v>8352.45</v>
      </c>
      <c r="W11" s="23">
        <v>0</v>
      </c>
      <c r="X11" s="23">
        <v>8352.45</v>
      </c>
      <c r="Y11" s="23">
        <v>0</v>
      </c>
      <c r="Z11" s="23">
        <f t="shared" si="4"/>
        <v>23725.800000000003</v>
      </c>
      <c r="AA11" s="23">
        <f t="shared" si="5"/>
        <v>23725.800000000003</v>
      </c>
      <c r="AB11" s="23">
        <v>7061.25</v>
      </c>
      <c r="AC11" s="23">
        <v>0</v>
      </c>
      <c r="AD11" s="23">
        <v>6385.33</v>
      </c>
      <c r="AE11" s="23">
        <v>6863.92</v>
      </c>
      <c r="AF11" s="23">
        <v>0</v>
      </c>
      <c r="AG11" s="23">
        <f>+AE11+AD11+AB11</f>
        <v>20310.5</v>
      </c>
      <c r="AH11" s="23">
        <f>AG11+AC11+AF11</f>
        <v>20310.5</v>
      </c>
      <c r="AI11" s="23">
        <f>AG11+Z11+R11+J11</f>
        <v>93956.3</v>
      </c>
      <c r="AJ11" s="23">
        <f>E11+H11+I11+M11+O11+Q11+U11+W11+Y11+AC11+AF11</f>
        <v>0</v>
      </c>
      <c r="AK11" s="23">
        <f t="shared" si="6"/>
        <v>93956.3</v>
      </c>
      <c r="AM11" s="28"/>
      <c r="AN11" s="28"/>
    </row>
    <row r="12" spans="1:39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116305.73</v>
      </c>
      <c r="Y12" s="23">
        <v>345988.46</v>
      </c>
      <c r="Z12" s="23">
        <f t="shared" si="4"/>
        <v>326556.68</v>
      </c>
      <c r="AA12" s="23">
        <f t="shared" si="5"/>
        <v>1331227.42</v>
      </c>
      <c r="AB12" s="23">
        <v>87492.71</v>
      </c>
      <c r="AC12" s="23">
        <v>387206.55</v>
      </c>
      <c r="AD12" s="23">
        <v>77339.71</v>
      </c>
      <c r="AE12" s="23">
        <v>82523.07</v>
      </c>
      <c r="AF12" s="23">
        <v>407032.84</v>
      </c>
      <c r="AG12" s="23">
        <f>+AE12+AD12+AB12</f>
        <v>247355.49000000005</v>
      </c>
      <c r="AH12" s="23">
        <f>AG12+AC12+AF12</f>
        <v>1041594.8800000001</v>
      </c>
      <c r="AI12" s="23">
        <f>AG12+Z12+R12+J12</f>
        <v>1265155.1</v>
      </c>
      <c r="AJ12" s="23">
        <f>E12+H12+I12+M12+O12+Q12+U12+W12+Y12+AC12+AF12</f>
        <v>3454242.2699999996</v>
      </c>
      <c r="AK12" s="23">
        <f t="shared" si="6"/>
        <v>4719397.369999999</v>
      </c>
      <c r="AM12" s="28"/>
    </row>
    <row r="13" spans="1:39" ht="39.75" customHeight="1">
      <c r="A13" s="15">
        <v>5</v>
      </c>
      <c r="B13" s="38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49895</v>
      </c>
      <c r="U13" s="23">
        <v>0</v>
      </c>
      <c r="V13" s="23">
        <v>41677</v>
      </c>
      <c r="W13" s="23">
        <v>0</v>
      </c>
      <c r="X13" s="23">
        <v>55178</v>
      </c>
      <c r="Y13" s="23">
        <v>0</v>
      </c>
      <c r="Z13" s="23">
        <f t="shared" si="4"/>
        <v>146750</v>
      </c>
      <c r="AA13" s="23">
        <f t="shared" si="5"/>
        <v>146750</v>
      </c>
      <c r="AB13" s="23">
        <v>42264</v>
      </c>
      <c r="AC13" s="23">
        <v>0</v>
      </c>
      <c r="AD13" s="23">
        <v>37823.23</v>
      </c>
      <c r="AE13" s="23">
        <v>42348.969999999994</v>
      </c>
      <c r="AF13" s="23">
        <v>0</v>
      </c>
      <c r="AG13" s="23">
        <f>+AE13+AD13+AB13</f>
        <v>122436.2</v>
      </c>
      <c r="AH13" s="23">
        <f>AG13+AC13+AF13</f>
        <v>122436.2</v>
      </c>
      <c r="AI13" s="23">
        <f>AG13+Z13+R13+J13</f>
        <v>593236.2</v>
      </c>
      <c r="AJ13" s="23">
        <f>E13+H13+I13+M13+O13+Q13+U13+W13+Y13+AC13+AF13</f>
        <v>0</v>
      </c>
      <c r="AK13" s="23">
        <f t="shared" si="6"/>
        <v>593236.2</v>
      </c>
      <c r="AM13" s="28"/>
    </row>
    <row r="14" spans="1:40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50570.91</v>
      </c>
      <c r="U14" s="23">
        <v>0</v>
      </c>
      <c r="V14" s="23">
        <v>50200.29</v>
      </c>
      <c r="W14" s="23">
        <v>0</v>
      </c>
      <c r="X14" s="23">
        <v>62238.9</v>
      </c>
      <c r="Y14" s="23">
        <v>0</v>
      </c>
      <c r="Z14" s="23">
        <f t="shared" si="4"/>
        <v>163010.1</v>
      </c>
      <c r="AA14" s="23">
        <f t="shared" si="5"/>
        <v>163010.1</v>
      </c>
      <c r="AB14" s="23">
        <v>45485.52</v>
      </c>
      <c r="AC14" s="23">
        <v>0</v>
      </c>
      <c r="AD14" s="23">
        <v>45804.9</v>
      </c>
      <c r="AE14" s="23">
        <v>50086.520000000004</v>
      </c>
      <c r="AF14" s="23">
        <v>0</v>
      </c>
      <c r="AG14" s="23">
        <f>+AE14+AD14+AB14</f>
        <v>141376.94</v>
      </c>
      <c r="AH14" s="23">
        <f>AG14+AC14+AF14</f>
        <v>141376.94</v>
      </c>
      <c r="AI14" s="23">
        <f>AG14+Z14+R14+J14</f>
        <v>639208.04</v>
      </c>
      <c r="AJ14" s="23">
        <f>E14+H14+I14+M14+O14+Q14+U14+W14+Y14+AC14+AF14</f>
        <v>0</v>
      </c>
      <c r="AK14" s="23">
        <f t="shared" si="6"/>
        <v>639208.04</v>
      </c>
      <c r="AM14" s="28"/>
      <c r="AN14" s="28"/>
    </row>
    <row r="15" spans="1:39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119989.65</v>
      </c>
      <c r="Y15" s="23">
        <v>45555.53</v>
      </c>
      <c r="Z15" s="23">
        <f t="shared" si="4"/>
        <v>332570.88</v>
      </c>
      <c r="AA15" s="23">
        <f t="shared" si="5"/>
        <v>458841.48</v>
      </c>
      <c r="AB15" s="23">
        <v>90391.57</v>
      </c>
      <c r="AC15" s="23">
        <v>42299.1</v>
      </c>
      <c r="AD15" s="23">
        <v>80050.98000000001</v>
      </c>
      <c r="AE15" s="23">
        <v>85731.96999999999</v>
      </c>
      <c r="AF15" s="23">
        <v>51492.18</v>
      </c>
      <c r="AG15" s="23">
        <f>+AE15+AD15+AB15</f>
        <v>256174.52000000002</v>
      </c>
      <c r="AH15" s="23">
        <f>AG15+AC15+AF15</f>
        <v>349965.8</v>
      </c>
      <c r="AI15" s="23">
        <f>AG15+Z15+R15+J15</f>
        <v>1214094.49</v>
      </c>
      <c r="AJ15" s="23">
        <f>E15+H15+I15+M15+O15+Q15+U15+W15+Y15+AC15+AF15</f>
        <v>407983.16</v>
      </c>
      <c r="AK15" s="23">
        <f t="shared" si="6"/>
        <v>1622077.65</v>
      </c>
      <c r="AM15" s="28"/>
    </row>
    <row r="16" spans="1:39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165124.02</v>
      </c>
      <c r="U16" s="23">
        <v>7275.24</v>
      </c>
      <c r="V16" s="23">
        <v>150367.79</v>
      </c>
      <c r="W16" s="23">
        <v>0</v>
      </c>
      <c r="X16" s="23">
        <v>177040.23</v>
      </c>
      <c r="Y16" s="23">
        <v>0</v>
      </c>
      <c r="Z16" s="23">
        <f t="shared" si="4"/>
        <v>492532.04000000004</v>
      </c>
      <c r="AA16" s="23">
        <f t="shared" si="5"/>
        <v>499807.28</v>
      </c>
      <c r="AB16" s="23">
        <v>150285.73</v>
      </c>
      <c r="AC16" s="23">
        <v>16697.96</v>
      </c>
      <c r="AD16" s="23">
        <v>134970.73</v>
      </c>
      <c r="AE16" s="23">
        <v>145189.82</v>
      </c>
      <c r="AF16" s="23">
        <v>40366.46</v>
      </c>
      <c r="AG16" s="23">
        <f>+AE16+AD16+AB16</f>
        <v>430446.28</v>
      </c>
      <c r="AH16" s="23">
        <f>AG16+AC16+AF16</f>
        <v>487510.70000000007</v>
      </c>
      <c r="AI16" s="23">
        <f>AG16+Z16+R16+J16</f>
        <v>1712137.9000000001</v>
      </c>
      <c r="AJ16" s="23">
        <f>E16+H16+I16+M16+O16+Q16+U16+W16+Y16+AC16+AF16</f>
        <v>116764.84</v>
      </c>
      <c r="AK16" s="23">
        <f t="shared" si="6"/>
        <v>1828902.7400000002</v>
      </c>
      <c r="AM16" s="28"/>
    </row>
    <row r="17" spans="1:39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139477.92</v>
      </c>
      <c r="Y17" s="23">
        <v>107272.09</v>
      </c>
      <c r="Z17" s="23">
        <f t="shared" si="4"/>
        <v>383901.74</v>
      </c>
      <c r="AA17" s="23">
        <f t="shared" si="5"/>
        <v>661675.3099999999</v>
      </c>
      <c r="AB17" s="23">
        <v>105807.54</v>
      </c>
      <c r="AC17" s="23">
        <v>114967.08</v>
      </c>
      <c r="AD17" s="23">
        <v>93871.54</v>
      </c>
      <c r="AE17" s="23">
        <v>101150.18</v>
      </c>
      <c r="AF17" s="23">
        <v>135628.46</v>
      </c>
      <c r="AG17" s="23">
        <f>+AE17+AD17+AB17</f>
        <v>300829.25999999995</v>
      </c>
      <c r="AH17" s="23">
        <f>AG17+AC17+AF17</f>
        <v>551424.7999999999</v>
      </c>
      <c r="AI17" s="23">
        <f>AG17+Z17+R17+J17</f>
        <v>1348772.84</v>
      </c>
      <c r="AJ17" s="23">
        <f>E17+H17+I17+M17+O17+Q17+U17+W17+Y17+AC17+AF17</f>
        <v>1003982.8099999998</v>
      </c>
      <c r="AK17" s="23">
        <f t="shared" si="6"/>
        <v>2352755.65</v>
      </c>
      <c r="AM17" s="28"/>
    </row>
    <row r="18" spans="1:39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13224.29</v>
      </c>
      <c r="U18" s="23">
        <v>0</v>
      </c>
      <c r="V18" s="23">
        <v>16883.59</v>
      </c>
      <c r="W18" s="23">
        <v>0</v>
      </c>
      <c r="X18" s="23">
        <v>19886.15</v>
      </c>
      <c r="Y18" s="23">
        <v>0</v>
      </c>
      <c r="Z18" s="23">
        <f t="shared" si="4"/>
        <v>49994.030000000006</v>
      </c>
      <c r="AA18" s="23">
        <f t="shared" si="5"/>
        <v>49994.030000000006</v>
      </c>
      <c r="AB18" s="23">
        <v>21537.96</v>
      </c>
      <c r="AC18" s="23">
        <v>0</v>
      </c>
      <c r="AD18" s="23">
        <v>21430.410000000003</v>
      </c>
      <c r="AE18" s="23">
        <v>22885.2</v>
      </c>
      <c r="AF18" s="23">
        <v>0</v>
      </c>
      <c r="AG18" s="23">
        <f>+AE18+AD18+AB18</f>
        <v>65853.57</v>
      </c>
      <c r="AH18" s="23">
        <f>AG18+AC18+AF18</f>
        <v>65853.57</v>
      </c>
      <c r="AI18" s="23">
        <f>AG18+Z18+R18+J18</f>
        <v>220513.6</v>
      </c>
      <c r="AJ18" s="23">
        <f>E18+H18+I18+M18+O18+Q18+U18+W18+Y18+AC18+AF18</f>
        <v>0</v>
      </c>
      <c r="AK18" s="23">
        <f t="shared" si="6"/>
        <v>220513.6</v>
      </c>
      <c r="AM18" s="28"/>
    </row>
    <row r="19" spans="1:40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12322.46</v>
      </c>
      <c r="U19" s="23">
        <v>0</v>
      </c>
      <c r="V19" s="23">
        <v>9304.52</v>
      </c>
      <c r="W19" s="23">
        <v>0</v>
      </c>
      <c r="X19" s="23">
        <v>17306.59</v>
      </c>
      <c r="Y19" s="23">
        <v>0</v>
      </c>
      <c r="Z19" s="23">
        <f t="shared" si="4"/>
        <v>38933.57</v>
      </c>
      <c r="AA19" s="23">
        <f t="shared" si="5"/>
        <v>38933.57</v>
      </c>
      <c r="AB19" s="23">
        <v>17691.18</v>
      </c>
      <c r="AC19" s="23">
        <v>0</v>
      </c>
      <c r="AD19" s="23">
        <v>20965.17</v>
      </c>
      <c r="AE19" s="23">
        <v>20970.47</v>
      </c>
      <c r="AF19" s="23">
        <v>0</v>
      </c>
      <c r="AG19" s="23">
        <f>+AE19+AD19+AB19</f>
        <v>59626.82</v>
      </c>
      <c r="AH19" s="23">
        <f>AG19+AC19+AF19</f>
        <v>59626.82</v>
      </c>
      <c r="AI19" s="23">
        <f>AG19+Z19+R19+J19</f>
        <v>173045.39</v>
      </c>
      <c r="AJ19" s="23">
        <f>E19+H19+I19+M19+O19+Q19+U19+W19+Y19+AC19+AF19</f>
        <v>0</v>
      </c>
      <c r="AK19" s="23">
        <f t="shared" si="6"/>
        <v>173045.39</v>
      </c>
      <c r="AM19" s="28"/>
      <c r="AN19" s="28"/>
    </row>
    <row r="20" spans="1:39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37656.12</v>
      </c>
      <c r="U20" s="23">
        <v>0</v>
      </c>
      <c r="V20" s="23">
        <v>44929.38</v>
      </c>
      <c r="W20" s="23">
        <v>0</v>
      </c>
      <c r="X20" s="23">
        <v>48359.13</v>
      </c>
      <c r="Y20" s="23">
        <v>0</v>
      </c>
      <c r="Z20" s="23">
        <f t="shared" si="4"/>
        <v>130944.63</v>
      </c>
      <c r="AA20" s="23">
        <f t="shared" si="5"/>
        <v>130944.63</v>
      </c>
      <c r="AB20" s="23">
        <v>39139.5</v>
      </c>
      <c r="AC20" s="23">
        <v>0</v>
      </c>
      <c r="AD20" s="23">
        <v>34125.06</v>
      </c>
      <c r="AE20" s="23">
        <v>36650.13</v>
      </c>
      <c r="AF20" s="23">
        <v>0</v>
      </c>
      <c r="AG20" s="23">
        <f>+AE20+AD20+AB20</f>
        <v>109914.69</v>
      </c>
      <c r="AH20" s="23">
        <f>AG20+AC20+AF20</f>
        <v>109914.69</v>
      </c>
      <c r="AI20" s="23">
        <f>AG20+Z20+R20+J20</f>
        <v>482395.32</v>
      </c>
      <c r="AJ20" s="23">
        <f>E20+H20+I20+M20+O20+Q20+U20+W20+Y20+AC20+AF20</f>
        <v>0</v>
      </c>
      <c r="AK20" s="23">
        <f t="shared" si="6"/>
        <v>482395.32</v>
      </c>
      <c r="AM20" s="28"/>
    </row>
    <row r="21" spans="1:39" ht="39.75" customHeight="1">
      <c r="A21" s="15">
        <v>13</v>
      </c>
      <c r="B21" s="39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114798.29</v>
      </c>
      <c r="Y21" s="23">
        <v>19840.72</v>
      </c>
      <c r="Z21" s="23">
        <f t="shared" si="4"/>
        <v>318528.85</v>
      </c>
      <c r="AA21" s="23">
        <f t="shared" si="5"/>
        <v>391607.68999999994</v>
      </c>
      <c r="AB21" s="23">
        <v>86837.39</v>
      </c>
      <c r="AC21" s="23">
        <v>18094.71</v>
      </c>
      <c r="AD21" s="23">
        <v>76933.39</v>
      </c>
      <c r="AE21" s="23">
        <v>82236.37</v>
      </c>
      <c r="AF21" s="23">
        <v>32186.61</v>
      </c>
      <c r="AG21" s="23">
        <f>+AE21+AD21+AB21</f>
        <v>246007.15000000002</v>
      </c>
      <c r="AH21" s="23">
        <f>AG21+AC21+AF21</f>
        <v>296288.47000000003</v>
      </c>
      <c r="AI21" s="23">
        <f>AG21+Z21+R21+J21</f>
        <v>1169453.85</v>
      </c>
      <c r="AJ21" s="23">
        <f>E21+H21+I21+M21+O21+Q21+U21+W21+Y21+AC21+AF21</f>
        <v>273805.74</v>
      </c>
      <c r="AK21" s="23">
        <f t="shared" si="6"/>
        <v>1443259.59</v>
      </c>
      <c r="AM21" s="28"/>
    </row>
    <row r="22" spans="1:39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24411.75</v>
      </c>
      <c r="U22" s="23">
        <v>0</v>
      </c>
      <c r="V22" s="23">
        <v>24492.45</v>
      </c>
      <c r="W22" s="23">
        <v>0</v>
      </c>
      <c r="X22" s="23">
        <v>31795.8</v>
      </c>
      <c r="Y22" s="23">
        <v>0</v>
      </c>
      <c r="Z22" s="23">
        <f t="shared" si="4"/>
        <v>80700</v>
      </c>
      <c r="AA22" s="23">
        <f t="shared" si="5"/>
        <v>80700</v>
      </c>
      <c r="AB22" s="23">
        <v>24873.28</v>
      </c>
      <c r="AC22" s="23">
        <v>0</v>
      </c>
      <c r="AD22" s="23">
        <v>22232.38</v>
      </c>
      <c r="AE22" s="23">
        <v>23858.84</v>
      </c>
      <c r="AF22" s="23">
        <v>22.67</v>
      </c>
      <c r="AG22" s="23">
        <f>+AE22+AD22+AB22</f>
        <v>70964.5</v>
      </c>
      <c r="AH22" s="23">
        <f>AG22+AC22+AF22</f>
        <v>70987.17</v>
      </c>
      <c r="AI22" s="23">
        <f>AG22+Z22+R22+J22</f>
        <v>317119.5</v>
      </c>
      <c r="AJ22" s="23">
        <f>E22+H22+I22+M22+O22+Q22+U22+W22+Y22+AC22+AF22</f>
        <v>22.67</v>
      </c>
      <c r="AK22" s="23">
        <f t="shared" si="6"/>
        <v>317142.17</v>
      </c>
      <c r="AM22" s="28"/>
    </row>
    <row r="23" spans="1:39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48535</v>
      </c>
      <c r="U23" s="23">
        <v>0</v>
      </c>
      <c r="V23" s="23">
        <v>59197</v>
      </c>
      <c r="W23" s="23">
        <v>0</v>
      </c>
      <c r="X23" s="23">
        <v>63549</v>
      </c>
      <c r="Y23" s="23">
        <v>0</v>
      </c>
      <c r="Z23" s="23">
        <f t="shared" si="4"/>
        <v>171281</v>
      </c>
      <c r="AA23" s="23">
        <f t="shared" si="5"/>
        <v>171281</v>
      </c>
      <c r="AB23" s="23">
        <v>49497</v>
      </c>
      <c r="AC23" s="23">
        <v>0</v>
      </c>
      <c r="AD23" s="23">
        <v>43962.31</v>
      </c>
      <c r="AE23" s="23">
        <v>47630.13</v>
      </c>
      <c r="AF23" s="23">
        <v>0</v>
      </c>
      <c r="AG23" s="23">
        <f>+AE23+AD23+AB23</f>
        <v>141089.44</v>
      </c>
      <c r="AH23" s="23">
        <f>AG23+AC23+AF23</f>
        <v>141089.44</v>
      </c>
      <c r="AI23" s="23">
        <f>AG23+Z23+R23+J23</f>
        <v>656760.44</v>
      </c>
      <c r="AJ23" s="23">
        <f>E23+H23+I23+M23+O23+Q23+U23+W23+Y23+AC23+AF23</f>
        <v>0</v>
      </c>
      <c r="AK23" s="23">
        <f t="shared" si="6"/>
        <v>656760.44</v>
      </c>
      <c r="AM23" s="28"/>
    </row>
    <row r="24" spans="1:40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118810.07</v>
      </c>
      <c r="Y24" s="23">
        <v>8485.75</v>
      </c>
      <c r="Z24" s="23">
        <f t="shared" si="4"/>
        <v>338556.31</v>
      </c>
      <c r="AA24" s="23">
        <f t="shared" si="5"/>
        <v>524117.3</v>
      </c>
      <c r="AB24" s="23">
        <v>96390.56</v>
      </c>
      <c r="AC24" s="23">
        <v>0</v>
      </c>
      <c r="AD24" s="23">
        <v>81479.88</v>
      </c>
      <c r="AE24" s="23">
        <v>100913.22</v>
      </c>
      <c r="AF24" s="23">
        <v>13233.58</v>
      </c>
      <c r="AG24" s="23">
        <f>+AE24+AD24+AB24</f>
        <v>278783.66000000003</v>
      </c>
      <c r="AH24" s="23">
        <f>AG24+AC24+AF24</f>
        <v>292017.24000000005</v>
      </c>
      <c r="AI24" s="23">
        <f>AG24+Z24+R24+J24</f>
        <v>1206376.88</v>
      </c>
      <c r="AJ24" s="23">
        <f>E24+H24+I24+M24+O24+Q24+U24+W24+Y24+AC24+AF24</f>
        <v>1193996.51</v>
      </c>
      <c r="AK24" s="23">
        <f t="shared" si="6"/>
        <v>2400373.3899999997</v>
      </c>
      <c r="AM24" s="28"/>
      <c r="AN24" s="28"/>
    </row>
    <row r="25" spans="1:40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15131.25</v>
      </c>
      <c r="U25" s="23">
        <v>0</v>
      </c>
      <c r="V25" s="23">
        <v>14404.95</v>
      </c>
      <c r="W25" s="23">
        <v>0</v>
      </c>
      <c r="X25" s="23">
        <v>17876.55</v>
      </c>
      <c r="Y25" s="23">
        <v>0</v>
      </c>
      <c r="Z25" s="23">
        <f t="shared" si="4"/>
        <v>47412.75</v>
      </c>
      <c r="AA25" s="23">
        <f t="shared" si="5"/>
        <v>47412.75</v>
      </c>
      <c r="AB25" s="23">
        <v>11701.5</v>
      </c>
      <c r="AC25" s="23">
        <v>0</v>
      </c>
      <c r="AD25" s="23">
        <v>85338.89</v>
      </c>
      <c r="AE25" s="23">
        <v>85368.95999999999</v>
      </c>
      <c r="AF25" s="23">
        <v>0</v>
      </c>
      <c r="AG25" s="23">
        <f>+AE25+AD25+AB25</f>
        <v>182409.34999999998</v>
      </c>
      <c r="AH25" s="23">
        <f>AG25+AC25+AF25</f>
        <v>182409.34999999998</v>
      </c>
      <c r="AI25" s="23">
        <f>AG25+Z25+R25+J25</f>
        <v>300233.1</v>
      </c>
      <c r="AJ25" s="23">
        <f>E25+H25+I25+M25+O25+Q25+U25+W25+Y25+AC25+AF25</f>
        <v>0</v>
      </c>
      <c r="AK25" s="23">
        <f t="shared" si="6"/>
        <v>300233.1</v>
      </c>
      <c r="AM25" s="28"/>
      <c r="AN25" s="28"/>
    </row>
    <row r="26" spans="1:40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30630.56</v>
      </c>
      <c r="U26" s="23">
        <v>0</v>
      </c>
      <c r="V26" s="23">
        <v>39554.75</v>
      </c>
      <c r="W26" s="23">
        <v>0</v>
      </c>
      <c r="X26" s="23">
        <v>41939</v>
      </c>
      <c r="Y26" s="23">
        <v>0</v>
      </c>
      <c r="Z26" s="23">
        <f t="shared" si="4"/>
        <v>112124.31</v>
      </c>
      <c r="AA26" s="23">
        <f t="shared" si="5"/>
        <v>112124.31</v>
      </c>
      <c r="AB26" s="23">
        <v>45205.05</v>
      </c>
      <c r="AC26" s="23">
        <v>0</v>
      </c>
      <c r="AD26" s="23">
        <v>69430.62</v>
      </c>
      <c r="AE26" s="23">
        <v>69643.12</v>
      </c>
      <c r="AF26" s="23">
        <v>0</v>
      </c>
      <c r="AG26" s="23">
        <f>+AE26+AD26+AB26</f>
        <v>184278.78999999998</v>
      </c>
      <c r="AH26" s="23">
        <f>AG26+AC26+AF26</f>
        <v>184278.78999999998</v>
      </c>
      <c r="AI26" s="23">
        <f>AG26+Z26+R26+J26</f>
        <v>478131.1</v>
      </c>
      <c r="AJ26" s="23">
        <f>E26+H26+I26+M26+O26+Q26+U26+W26+Y26+AC26+AF26</f>
        <v>0</v>
      </c>
      <c r="AK26" s="23">
        <f t="shared" si="6"/>
        <v>478131.1</v>
      </c>
      <c r="AM26" s="28"/>
      <c r="AN26" s="28"/>
    </row>
    <row r="27" spans="1:40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11352.02</v>
      </c>
      <c r="U27" s="23">
        <v>0</v>
      </c>
      <c r="V27" s="23">
        <v>12059.44</v>
      </c>
      <c r="W27" s="23">
        <v>0</v>
      </c>
      <c r="X27" s="23">
        <v>16048.88</v>
      </c>
      <c r="Y27" s="23">
        <v>0</v>
      </c>
      <c r="Z27" s="23">
        <f t="shared" si="4"/>
        <v>39460.34</v>
      </c>
      <c r="AA27" s="23">
        <f t="shared" si="5"/>
        <v>39460.34</v>
      </c>
      <c r="AB27" s="23">
        <v>14475.23</v>
      </c>
      <c r="AC27" s="23">
        <v>0</v>
      </c>
      <c r="AD27" s="23">
        <v>21319.56</v>
      </c>
      <c r="AE27" s="23">
        <v>21315.870000000003</v>
      </c>
      <c r="AF27" s="23">
        <v>0</v>
      </c>
      <c r="AG27" s="23">
        <f>+AE27+AD27+AB27</f>
        <v>57110.66</v>
      </c>
      <c r="AH27" s="23">
        <f>AG27+AC27+AF27</f>
        <v>57110.66</v>
      </c>
      <c r="AI27" s="23">
        <f>AG27+Z27+R27+J27</f>
        <v>173367</v>
      </c>
      <c r="AJ27" s="23">
        <f>E27+H27+I27+M27+O27+Q27+U27+W27+Y27+AC27+AF27</f>
        <v>0</v>
      </c>
      <c r="AK27" s="23">
        <f t="shared" si="6"/>
        <v>173367</v>
      </c>
      <c r="AM27" s="28"/>
      <c r="AN27" s="28"/>
    </row>
    <row r="28" spans="1:40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143659.98</v>
      </c>
      <c r="U28" s="23">
        <v>0</v>
      </c>
      <c r="V28" s="23">
        <v>174655.65</v>
      </c>
      <c r="W28" s="23">
        <v>0</v>
      </c>
      <c r="X28" s="23">
        <v>185115.9</v>
      </c>
      <c r="Y28" s="23">
        <v>0</v>
      </c>
      <c r="Z28" s="23">
        <f t="shared" si="4"/>
        <v>503431.53</v>
      </c>
      <c r="AA28" s="23">
        <f t="shared" si="5"/>
        <v>503431.53</v>
      </c>
      <c r="AB28" s="23">
        <v>191848.21</v>
      </c>
      <c r="AC28" s="23">
        <v>0</v>
      </c>
      <c r="AD28" s="23">
        <v>191859.49</v>
      </c>
      <c r="AE28" s="23">
        <v>205669.28000000003</v>
      </c>
      <c r="AF28" s="23">
        <v>0</v>
      </c>
      <c r="AG28" s="23">
        <f>+AE28+AD28+AB28</f>
        <v>589376.98</v>
      </c>
      <c r="AH28" s="23">
        <f>AG28+AC28+AF28</f>
        <v>589376.98</v>
      </c>
      <c r="AI28" s="23">
        <f>AG28+Z28+R28+J28</f>
        <v>1712705.51</v>
      </c>
      <c r="AJ28" s="23">
        <f>E28+H28+I28+M28+O28+Q28+U28+W28+Y28+AC28+AF28</f>
        <v>0</v>
      </c>
      <c r="AK28" s="23">
        <f t="shared" si="6"/>
        <v>1712705.51</v>
      </c>
      <c r="AM28" s="28"/>
      <c r="AN28" s="28"/>
    </row>
    <row r="29" spans="1:40" ht="39.75" customHeight="1">
      <c r="A29" s="15">
        <v>21</v>
      </c>
      <c r="B29" s="32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26093.68</v>
      </c>
      <c r="U29" s="23">
        <v>0</v>
      </c>
      <c r="V29" s="23">
        <v>29018.6</v>
      </c>
      <c r="W29" s="23">
        <v>0</v>
      </c>
      <c r="X29" s="23">
        <v>28280.98</v>
      </c>
      <c r="Y29" s="23">
        <v>0</v>
      </c>
      <c r="Z29" s="23">
        <f t="shared" si="4"/>
        <v>83393.26000000001</v>
      </c>
      <c r="AA29" s="23">
        <f t="shared" si="5"/>
        <v>83393.26000000001</v>
      </c>
      <c r="AB29" s="23">
        <v>33429.34</v>
      </c>
      <c r="AC29" s="23">
        <v>0</v>
      </c>
      <c r="AD29" s="23">
        <v>33429.34</v>
      </c>
      <c r="AE29" s="23">
        <v>38576.64</v>
      </c>
      <c r="AF29" s="23">
        <v>3632.53</v>
      </c>
      <c r="AG29" s="23">
        <f>+AE29+AD29+AB29</f>
        <v>105435.31999999999</v>
      </c>
      <c r="AH29" s="23">
        <f>AG29+AC29+AF29</f>
        <v>109067.84999999999</v>
      </c>
      <c r="AI29" s="23">
        <f>AG29+Z29+R29+J29</f>
        <v>343823.58</v>
      </c>
      <c r="AJ29" s="23">
        <f>E29+H29+I29+M29+O29+Q29+U29+W29+Y29+AC29+AF29</f>
        <v>3632.53</v>
      </c>
      <c r="AK29" s="23">
        <f t="shared" si="6"/>
        <v>347456.11000000004</v>
      </c>
      <c r="AM29" s="28"/>
      <c r="AN29" s="28"/>
    </row>
    <row r="30" spans="1:39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25178.4</v>
      </c>
      <c r="U30" s="23">
        <v>0</v>
      </c>
      <c r="V30" s="23">
        <v>25057.35</v>
      </c>
      <c r="W30" s="23">
        <v>0</v>
      </c>
      <c r="X30" s="23">
        <v>32764.2</v>
      </c>
      <c r="Y30" s="23">
        <v>0</v>
      </c>
      <c r="Z30" s="23">
        <f t="shared" si="4"/>
        <v>82999.95000000001</v>
      </c>
      <c r="AA30" s="23">
        <f t="shared" si="5"/>
        <v>82999.95000000001</v>
      </c>
      <c r="AB30" s="23">
        <v>25541.55</v>
      </c>
      <c r="AC30" s="23">
        <v>0</v>
      </c>
      <c r="AD30" s="23">
        <v>22880.77</v>
      </c>
      <c r="AE30" s="23">
        <v>24409.43</v>
      </c>
      <c r="AF30" s="23">
        <v>0</v>
      </c>
      <c r="AG30" s="23">
        <f>+AE30+AD30+AB30</f>
        <v>72831.75</v>
      </c>
      <c r="AH30" s="23">
        <f>AG30+AC30+AF30</f>
        <v>72831.75</v>
      </c>
      <c r="AI30" s="23">
        <f>AG30+Z30+R30+J30</f>
        <v>313327.7</v>
      </c>
      <c r="AJ30" s="23">
        <f>E30+H30+I30+M30+O30+Q30+U30+W30+Y30+AC30+AF30</f>
        <v>0</v>
      </c>
      <c r="AK30" s="23">
        <f t="shared" si="6"/>
        <v>313327.7</v>
      </c>
      <c r="AM30" s="28"/>
    </row>
    <row r="31" spans="1:39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187517.45</v>
      </c>
      <c r="Y31" s="23">
        <v>98851.64</v>
      </c>
      <c r="Z31" s="23">
        <f t="shared" si="4"/>
        <v>559441.66</v>
      </c>
      <c r="AA31" s="23">
        <f t="shared" si="5"/>
        <v>869352.4400000001</v>
      </c>
      <c r="AB31" s="23">
        <v>167061.39</v>
      </c>
      <c r="AC31" s="23">
        <v>90557.62</v>
      </c>
      <c r="AD31" s="23">
        <v>130085.47099999998</v>
      </c>
      <c r="AE31" s="23">
        <v>130989.14000000001</v>
      </c>
      <c r="AF31" s="23">
        <v>105463.64</v>
      </c>
      <c r="AG31" s="23">
        <f>+AE31+AD31+AB31</f>
        <v>428136.001</v>
      </c>
      <c r="AH31" s="23">
        <f>AG31+AC31+AF31</f>
        <v>624157.2609999999</v>
      </c>
      <c r="AI31" s="23">
        <f>AG31+Z31+R31+J31</f>
        <v>2025603.181</v>
      </c>
      <c r="AJ31" s="23">
        <f>E31+H31+I31+M31+O31+Q31+U31+W31+Y31+AC31+AF31</f>
        <v>982597.7999999999</v>
      </c>
      <c r="AK31" s="23">
        <f t="shared" si="6"/>
        <v>3008200.981</v>
      </c>
      <c r="AM31" s="28"/>
    </row>
    <row r="32" spans="1:39" ht="39.75" customHeight="1">
      <c r="A32" s="34">
        <v>24</v>
      </c>
      <c r="B32" s="36" t="s">
        <v>72</v>
      </c>
      <c r="C32" s="10" t="s">
        <v>75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79906.58</v>
      </c>
      <c r="Y32" s="23">
        <v>37047.41</v>
      </c>
      <c r="Z32" s="23">
        <f t="shared" si="4"/>
        <v>203347.75999999998</v>
      </c>
      <c r="AA32" s="23">
        <f t="shared" si="5"/>
        <v>251188.58</v>
      </c>
      <c r="AB32" s="23">
        <v>62210.68</v>
      </c>
      <c r="AC32" s="23">
        <v>28664.42</v>
      </c>
      <c r="AD32" s="23">
        <v>55888.68</v>
      </c>
      <c r="AE32" s="23">
        <v>59806.880000000005</v>
      </c>
      <c r="AF32" s="23">
        <v>38285.32</v>
      </c>
      <c r="AG32" s="23">
        <f>+AE32+AD32+AB32</f>
        <v>177906.24</v>
      </c>
      <c r="AH32" s="23">
        <f>AG32+AC32+AF32</f>
        <v>244855.97999999998</v>
      </c>
      <c r="AI32" s="23">
        <f>AG32+Z32+R32+J32</f>
        <v>381254</v>
      </c>
      <c r="AJ32" s="23">
        <f>E32+H32+I32+M32+O32+Q32+U32+W32+Y32+AC32+AF32</f>
        <v>114790.56</v>
      </c>
      <c r="AK32" s="23">
        <f t="shared" si="6"/>
        <v>496044.56</v>
      </c>
      <c r="AM32" s="28"/>
    </row>
    <row r="33" spans="1:39" ht="39.75" customHeight="1">
      <c r="A33" s="34">
        <v>25</v>
      </c>
      <c r="B33" s="36" t="s">
        <v>73</v>
      </c>
      <c r="C33" s="10" t="s">
        <v>76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20422</v>
      </c>
      <c r="U33" s="23">
        <v>0</v>
      </c>
      <c r="V33" s="23">
        <v>23044</v>
      </c>
      <c r="W33" s="23">
        <v>0</v>
      </c>
      <c r="X33" s="23">
        <v>31042.64</v>
      </c>
      <c r="Y33" s="23">
        <v>0</v>
      </c>
      <c r="Z33" s="23">
        <f t="shared" si="4"/>
        <v>74508.64</v>
      </c>
      <c r="AA33" s="23">
        <f t="shared" si="5"/>
        <v>74508.64</v>
      </c>
      <c r="AB33" s="23">
        <v>24347.76</v>
      </c>
      <c r="AC33" s="23">
        <v>0</v>
      </c>
      <c r="AD33" s="23">
        <v>31607.39</v>
      </c>
      <c r="AE33" s="23">
        <v>31614.33</v>
      </c>
      <c r="AF33" s="23">
        <v>0</v>
      </c>
      <c r="AG33" s="23">
        <f>+AE33+AD33+AB33</f>
        <v>87569.48</v>
      </c>
      <c r="AH33" s="23">
        <f>AG33+AC33+AF33</f>
        <v>87569.48</v>
      </c>
      <c r="AI33" s="23">
        <f>AG33+Z33+R33+J33</f>
        <v>162078.12</v>
      </c>
      <c r="AJ33" s="23">
        <f>E33+H33+I33+M33+O33+Q33+U33+W33+Y33+AC33+AF33</f>
        <v>0</v>
      </c>
      <c r="AK33" s="23">
        <f t="shared" si="6"/>
        <v>162078.12</v>
      </c>
      <c r="AM33" s="28"/>
    </row>
    <row r="34" spans="1:39" ht="39.75" customHeight="1">
      <c r="A34" s="34">
        <v>26</v>
      </c>
      <c r="B34" s="36" t="s">
        <v>74</v>
      </c>
      <c r="C34" s="10" t="s">
        <v>77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55825.41</v>
      </c>
      <c r="U34" s="23">
        <v>0</v>
      </c>
      <c r="V34" s="23">
        <v>55825.41</v>
      </c>
      <c r="W34" s="23">
        <v>38952.59</v>
      </c>
      <c r="X34" s="23">
        <v>72239.44</v>
      </c>
      <c r="Y34" s="23">
        <v>60111.59</v>
      </c>
      <c r="Z34" s="23">
        <f t="shared" si="4"/>
        <v>183890.26</v>
      </c>
      <c r="AA34" s="23">
        <f t="shared" si="5"/>
        <v>282954.44</v>
      </c>
      <c r="AB34" s="23">
        <v>56267.55</v>
      </c>
      <c r="AC34" s="23">
        <v>65395.56</v>
      </c>
      <c r="AD34" s="23">
        <v>50550.55</v>
      </c>
      <c r="AE34" s="23">
        <v>66879.48</v>
      </c>
      <c r="AF34" s="23">
        <v>77518.45</v>
      </c>
      <c r="AG34" s="23">
        <f>+AE34+AD34+AB34</f>
        <v>173697.58000000002</v>
      </c>
      <c r="AH34" s="23">
        <f>AG34+AC34+AF34</f>
        <v>316611.59</v>
      </c>
      <c r="AI34" s="23">
        <f>AG34+Z34+R34+J34</f>
        <v>357587.84</v>
      </c>
      <c r="AJ34" s="23">
        <f>E34+H34+I34+M34+O34+Q34+U34+W34+Y34+AC34+AF34</f>
        <v>241978.19</v>
      </c>
      <c r="AK34" s="23">
        <f t="shared" si="6"/>
        <v>599566.03</v>
      </c>
      <c r="AM34" s="28"/>
    </row>
    <row r="35" spans="1:42" s="27" customFormat="1" ht="41.25" customHeight="1">
      <c r="A35" s="6"/>
      <c r="B35" s="35" t="s">
        <v>2</v>
      </c>
      <c r="C35" s="11"/>
      <c r="D35" s="4">
        <f>SUM(D6:D34)</f>
        <v>1678839.1599999997</v>
      </c>
      <c r="E35" s="4">
        <f aca="true" t="shared" si="7" ref="E35:AK35">SUM(E6:E34)</f>
        <v>1131640.05</v>
      </c>
      <c r="F35" s="4">
        <f t="shared" si="7"/>
        <v>1877761.6699999997</v>
      </c>
      <c r="G35" s="4">
        <f t="shared" si="7"/>
        <v>1942737.1600000001</v>
      </c>
      <c r="H35" s="4">
        <f t="shared" si="7"/>
        <v>1193013.8399999999</v>
      </c>
      <c r="I35" s="4">
        <f t="shared" si="7"/>
        <v>1338161.3300000003</v>
      </c>
      <c r="J35" s="4">
        <f t="shared" si="7"/>
        <v>5499337.989999999</v>
      </c>
      <c r="K35" s="4">
        <f t="shared" si="7"/>
        <v>9162153.21</v>
      </c>
      <c r="L35" s="4">
        <f t="shared" si="7"/>
        <v>1885913.93</v>
      </c>
      <c r="M35" s="4">
        <f t="shared" si="7"/>
        <v>1551585.8399999999</v>
      </c>
      <c r="N35" s="4">
        <f t="shared" si="7"/>
        <v>1994799.97</v>
      </c>
      <c r="O35" s="4">
        <f t="shared" si="7"/>
        <v>960000.07</v>
      </c>
      <c r="P35" s="4">
        <f t="shared" si="7"/>
        <v>1590265.8699999999</v>
      </c>
      <c r="Q35" s="4">
        <f t="shared" si="7"/>
        <v>1502395.0299999998</v>
      </c>
      <c r="R35" s="4">
        <f t="shared" si="7"/>
        <v>5470979.77</v>
      </c>
      <c r="S35" s="4">
        <f t="shared" si="7"/>
        <v>9484960.71</v>
      </c>
      <c r="T35" s="4">
        <f t="shared" si="7"/>
        <v>2107224.1</v>
      </c>
      <c r="U35" s="4">
        <f t="shared" si="7"/>
        <v>1409250.1299999997</v>
      </c>
      <c r="V35" s="4">
        <f t="shared" si="7"/>
        <v>2102136.66</v>
      </c>
      <c r="W35" s="4">
        <f t="shared" si="7"/>
        <v>1451400.75</v>
      </c>
      <c r="X35" s="4">
        <f t="shared" si="7"/>
        <v>2410134.39</v>
      </c>
      <c r="Y35" s="4">
        <f t="shared" si="7"/>
        <v>1390249.74</v>
      </c>
      <c r="Z35" s="4">
        <f t="shared" si="7"/>
        <v>6619495.149999998</v>
      </c>
      <c r="AA35" s="4">
        <f t="shared" si="7"/>
        <v>10870395.769999998</v>
      </c>
      <c r="AB35" s="4">
        <f t="shared" si="7"/>
        <v>1974737.9600000002</v>
      </c>
      <c r="AC35" s="4">
        <f t="shared" si="7"/>
        <v>1546912.67</v>
      </c>
      <c r="AD35" s="4">
        <f t="shared" si="7"/>
        <v>1893273.4409999999</v>
      </c>
      <c r="AE35" s="4">
        <f t="shared" si="7"/>
        <v>2034208.2499999995</v>
      </c>
      <c r="AF35" s="4">
        <f t="shared" si="7"/>
        <v>1789365.79</v>
      </c>
      <c r="AG35" s="4">
        <f t="shared" si="7"/>
        <v>5902219.651000001</v>
      </c>
      <c r="AH35" s="4">
        <f t="shared" si="7"/>
        <v>9238498.111000001</v>
      </c>
      <c r="AI35" s="4">
        <f t="shared" si="7"/>
        <v>23492032.561000004</v>
      </c>
      <c r="AJ35" s="4">
        <f t="shared" si="7"/>
        <v>15263975.24</v>
      </c>
      <c r="AK35" s="4">
        <f t="shared" si="7"/>
        <v>38756007.80100001</v>
      </c>
      <c r="AL35" s="28"/>
      <c r="AM35" s="31"/>
      <c r="AN35" s="28"/>
      <c r="AO35" s="28"/>
      <c r="AP35" s="28"/>
    </row>
    <row r="36" spans="1:42" s="27" customFormat="1" ht="41.2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28"/>
      <c r="AM36" s="31"/>
      <c r="AN36" s="28"/>
      <c r="AO36" s="28"/>
      <c r="AP36" s="28"/>
    </row>
    <row r="37" spans="2:35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8" s="27" customFormat="1" ht="90" customHeight="1">
      <c r="A38" s="7" t="s">
        <v>0</v>
      </c>
      <c r="B38" s="3" t="s">
        <v>1</v>
      </c>
      <c r="C38" s="18" t="s">
        <v>20</v>
      </c>
      <c r="D38" s="26" t="s">
        <v>62</v>
      </c>
      <c r="E38" s="26" t="s">
        <v>56</v>
      </c>
      <c r="F38" s="26" t="s">
        <v>63</v>
      </c>
      <c r="G38" s="26" t="s">
        <v>65</v>
      </c>
      <c r="H38" s="26" t="s">
        <v>60</v>
      </c>
      <c r="I38" s="26" t="s">
        <v>61</v>
      </c>
      <c r="J38" s="26" t="s">
        <v>52</v>
      </c>
      <c r="K38" s="26" t="s">
        <v>59</v>
      </c>
      <c r="L38" s="26" t="s">
        <v>68</v>
      </c>
      <c r="M38" s="26" t="s">
        <v>67</v>
      </c>
      <c r="N38" s="26" t="s">
        <v>83</v>
      </c>
      <c r="O38" s="26" t="s">
        <v>69</v>
      </c>
      <c r="P38" s="33" t="s">
        <v>86</v>
      </c>
      <c r="Q38" s="26" t="s">
        <v>78</v>
      </c>
      <c r="R38" s="26" t="s">
        <v>64</v>
      </c>
      <c r="S38" s="26" t="s">
        <v>66</v>
      </c>
      <c r="T38" s="33" t="s">
        <v>89</v>
      </c>
      <c r="U38" s="33" t="s">
        <v>84</v>
      </c>
      <c r="V38" s="33" t="s">
        <v>90</v>
      </c>
      <c r="W38" s="33" t="s">
        <v>87</v>
      </c>
      <c r="X38" s="33" t="s">
        <v>92</v>
      </c>
      <c r="Y38" s="33" t="s">
        <v>91</v>
      </c>
      <c r="Z38" s="33" t="s">
        <v>70</v>
      </c>
      <c r="AA38" s="33" t="s">
        <v>85</v>
      </c>
      <c r="AB38" s="33" t="s">
        <v>97</v>
      </c>
      <c r="AC38" s="33" t="s">
        <v>94</v>
      </c>
      <c r="AD38" s="33" t="s">
        <v>93</v>
      </c>
      <c r="AE38" s="33" t="s">
        <v>96</v>
      </c>
      <c r="AF38" s="33" t="s">
        <v>98</v>
      </c>
      <c r="AG38" s="26" t="s">
        <v>71</v>
      </c>
      <c r="AH38" s="26" t="s">
        <v>95</v>
      </c>
      <c r="AI38" s="26" t="s">
        <v>53</v>
      </c>
      <c r="AJ38" s="26" t="s">
        <v>57</v>
      </c>
      <c r="AK38" s="26" t="s">
        <v>58</v>
      </c>
      <c r="AL38" s="31"/>
    </row>
    <row r="39" spans="1:40" ht="40.5" customHeight="1">
      <c r="A39" s="40">
        <v>1</v>
      </c>
      <c r="B39" s="41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43026</v>
      </c>
      <c r="U39" s="23">
        <v>0</v>
      </c>
      <c r="V39" s="23">
        <v>1818</v>
      </c>
      <c r="W39" s="23">
        <v>0</v>
      </c>
      <c r="X39" s="23">
        <v>43026</v>
      </c>
      <c r="Y39" s="23">
        <v>0</v>
      </c>
      <c r="Z39" s="23">
        <f>X39+V39+T39</f>
        <v>87870</v>
      </c>
      <c r="AA39" s="23">
        <f>Z39+U39+W39+Y39</f>
        <v>87870</v>
      </c>
      <c r="AB39" s="23">
        <v>39996</v>
      </c>
      <c r="AC39" s="23">
        <v>0</v>
      </c>
      <c r="AD39" s="23">
        <v>39118.08</v>
      </c>
      <c r="AE39" s="23">
        <v>39390</v>
      </c>
      <c r="AF39" s="23">
        <v>0</v>
      </c>
      <c r="AG39" s="23">
        <f>AE39+AD39+AB39</f>
        <v>118504.08</v>
      </c>
      <c r="AH39" s="23">
        <f>AC39+AG39+AF39</f>
        <v>118504.08</v>
      </c>
      <c r="AI39" s="23">
        <f>AG39+Z39+R39+J39</f>
        <v>366574.08</v>
      </c>
      <c r="AJ39" s="23">
        <f>E39+H39+I39+M39+O39+Q39+U39+W39+Y39+AC39+AF39</f>
        <v>0</v>
      </c>
      <c r="AK39" s="23">
        <f>AI39+AJ39</f>
        <v>366574.08</v>
      </c>
      <c r="AN39" s="28"/>
    </row>
    <row r="40" spans="1:42" s="27" customFormat="1" ht="42.75" customHeight="1">
      <c r="A40" s="29"/>
      <c r="B40" s="1" t="s">
        <v>2</v>
      </c>
      <c r="C40" s="11"/>
      <c r="D40" s="4">
        <f aca="true" t="shared" si="8" ref="D40:AK40">D39</f>
        <v>25200</v>
      </c>
      <c r="E40" s="4">
        <f t="shared" si="8"/>
        <v>0</v>
      </c>
      <c r="F40" s="4">
        <f t="shared" si="8"/>
        <v>33750</v>
      </c>
      <c r="G40" s="4">
        <f t="shared" si="8"/>
        <v>31050</v>
      </c>
      <c r="H40" s="4">
        <f t="shared" si="8"/>
        <v>0</v>
      </c>
      <c r="I40" s="4">
        <f t="shared" si="8"/>
        <v>0</v>
      </c>
      <c r="J40" s="4">
        <f t="shared" si="8"/>
        <v>90000</v>
      </c>
      <c r="K40" s="4">
        <f t="shared" si="8"/>
        <v>90000</v>
      </c>
      <c r="L40" s="4">
        <f t="shared" si="8"/>
        <v>22950</v>
      </c>
      <c r="M40" s="4">
        <f t="shared" si="8"/>
        <v>0</v>
      </c>
      <c r="N40" s="4">
        <f>N39</f>
        <v>31050</v>
      </c>
      <c r="O40" s="4">
        <f>O39</f>
        <v>0</v>
      </c>
      <c r="P40" s="4">
        <f t="shared" si="8"/>
        <v>16200</v>
      </c>
      <c r="Q40" s="4">
        <f t="shared" si="8"/>
        <v>0</v>
      </c>
      <c r="R40" s="4">
        <f t="shared" si="8"/>
        <v>70200</v>
      </c>
      <c r="S40" s="4">
        <f t="shared" si="8"/>
        <v>70200</v>
      </c>
      <c r="T40" s="4">
        <f t="shared" si="8"/>
        <v>43026</v>
      </c>
      <c r="U40" s="4">
        <f t="shared" si="8"/>
        <v>0</v>
      </c>
      <c r="V40" s="4">
        <f t="shared" si="8"/>
        <v>1818</v>
      </c>
      <c r="W40" s="4">
        <f t="shared" si="8"/>
        <v>0</v>
      </c>
      <c r="X40" s="4">
        <f t="shared" si="8"/>
        <v>43026</v>
      </c>
      <c r="Y40" s="4">
        <f t="shared" si="8"/>
        <v>0</v>
      </c>
      <c r="Z40" s="4">
        <f t="shared" si="8"/>
        <v>87870</v>
      </c>
      <c r="AA40" s="4">
        <f t="shared" si="8"/>
        <v>87870</v>
      </c>
      <c r="AB40" s="4">
        <f t="shared" si="8"/>
        <v>39996</v>
      </c>
      <c r="AC40" s="4">
        <f t="shared" si="8"/>
        <v>0</v>
      </c>
      <c r="AD40" s="4">
        <f t="shared" si="8"/>
        <v>39118.08</v>
      </c>
      <c r="AE40" s="4">
        <f t="shared" si="8"/>
        <v>39390</v>
      </c>
      <c r="AF40" s="4">
        <f t="shared" si="8"/>
        <v>0</v>
      </c>
      <c r="AG40" s="4">
        <f t="shared" si="8"/>
        <v>118504.08</v>
      </c>
      <c r="AH40" s="4">
        <f t="shared" si="8"/>
        <v>118504.08</v>
      </c>
      <c r="AI40" s="4">
        <f t="shared" si="8"/>
        <v>366574.08</v>
      </c>
      <c r="AJ40" s="4">
        <f t="shared" si="8"/>
        <v>0</v>
      </c>
      <c r="AK40" s="4">
        <f t="shared" si="8"/>
        <v>366574.08</v>
      </c>
      <c r="AL40" s="28"/>
      <c r="AM40" s="28"/>
      <c r="AN40" s="16"/>
      <c r="AO40" s="16"/>
      <c r="AP40" s="16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2023-12-14T07:12:10Z</cp:lastPrinted>
  <dcterms:created xsi:type="dcterms:W3CDTF">2008-07-09T17:17:44Z</dcterms:created>
  <dcterms:modified xsi:type="dcterms:W3CDTF">2024-01-16T12:51:51Z</dcterms:modified>
  <cp:category/>
  <cp:version/>
  <cp:contentType/>
  <cp:contentStatus/>
</cp:coreProperties>
</file>